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artup Budget" sheetId="1" r:id="rId1"/>
    <sheet name="Weekly P&amp;L" sheetId="2" r:id="rId2"/>
    <sheet name="Festival Planner" sheetId="3" r:id="rId3"/>
    <sheet name="Permit Tracker" sheetId="4" r:id="rId4"/>
    <sheet name="Menu Engineering" sheetId="5" r:id="rId5"/>
    <sheet name="Pricing Calculator" sheetId="6" r:id="rId6"/>
    <sheet name="Popups &amp; Partners" sheetId="7" r:id="rId7"/>
    <sheet name="Daily Checklists" sheetId="8" r:id="rId8"/>
  </sheets>
  <calcPr calcId="124519" fullCalcOnLoad="1"/>
</workbook>
</file>

<file path=xl/sharedStrings.xml><?xml version="1.0" encoding="utf-8"?>
<sst xmlns="http://schemas.openxmlformats.org/spreadsheetml/2006/main" count="181" uniqueCount="153">
  <si>
    <t>Category</t>
  </si>
  <si>
    <t>Item</t>
  </si>
  <si>
    <t>Est. Cost (USD)</t>
  </si>
  <si>
    <t>Notes</t>
  </si>
  <si>
    <t>Vehicle</t>
  </si>
  <si>
    <t>Equipment</t>
  </si>
  <si>
    <t>Permits &amp; Licenses</t>
  </si>
  <si>
    <t>Insurance</t>
  </si>
  <si>
    <t>Pre-opening</t>
  </si>
  <si>
    <t>Tech</t>
  </si>
  <si>
    <t>Marketing</t>
  </si>
  <si>
    <t>Other</t>
  </si>
  <si>
    <t>Used truck/trailer purchase</t>
  </si>
  <si>
    <t>New/custom build deposit</t>
  </si>
  <si>
    <t>Wrap/branding &amp; signage</t>
  </si>
  <si>
    <t>Cooking line (griddle, fryer, etc.)</t>
  </si>
  <si>
    <t>Vent hood &amp; fire suppression</t>
  </si>
  <si>
    <t>Refrigeration &amp; cold holding</t>
  </si>
  <si>
    <t>Handwash &amp; 3-compartment sinks</t>
  </si>
  <si>
    <t>Generator or shore power kit</t>
  </si>
  <si>
    <t>Smallwares &amp; storage</t>
  </si>
  <si>
    <t>Business registration &amp; EIN</t>
  </si>
  <si>
    <t>Health permit &amp; plan review</t>
  </si>
  <si>
    <t>Fire inspection &amp; tags</t>
  </si>
  <si>
    <t>Parking/vending/zone permits</t>
  </si>
  <si>
    <t>Temporary event (festival) permits</t>
  </si>
  <si>
    <t>General liability</t>
  </si>
  <si>
    <t>Commercial auto</t>
  </si>
  <si>
    <t>Workers' compensation</t>
  </si>
  <si>
    <t>Recipe testing &amp; tastings</t>
  </si>
  <si>
    <t>Initial food &amp; packaging inventory</t>
  </si>
  <si>
    <t>Uniforms &amp; safety gear</t>
  </si>
  <si>
    <t>POS hardware &amp; software</t>
  </si>
  <si>
    <t>Website &amp; Google Business Profile</t>
  </si>
  <si>
    <t>Photography &amp; launch content</t>
  </si>
  <si>
    <t>Grand opening promotions</t>
  </si>
  <si>
    <t>Contingency reserve (10–15%)</t>
  </si>
  <si>
    <t>Get pre-purchase inspection; verify weight rating &amp; propane setup</t>
  </si>
  <si>
    <t>Often 30–50% deposit; lead time 8–20 weeks</t>
  </si>
  <si>
    <t>Full or partial wrap, menu boards, magnets</t>
  </si>
  <si>
    <t>Size to menu; electric/LP/NG</t>
  </si>
  <si>
    <t>Annual inspection &amp; tags required</t>
  </si>
  <si>
    <t>NSF-rated; consider power draw</t>
  </si>
  <si>
    <t>Hot water heater &amp; adequate tanks</t>
  </si>
  <si>
    <t>Quiet inverter preferred for festivals</t>
  </si>
  <si>
    <t>Pans, utensils, cambros, thermometers</t>
  </si>
  <si>
    <t>LLC/Corp/Sole Prop (+ registered agent)</t>
  </si>
  <si>
    <t>Commissary letter often required</t>
  </si>
  <si>
    <t>Extinguishers (Class K &amp; ABC)</t>
  </si>
  <si>
    <t>City-specific; time windows &amp; zones</t>
  </si>
  <si>
    <t>Often separate from your base permit</t>
  </si>
  <si>
    <t>Commonly $1–2M aggregate; verify venue COI needs</t>
  </si>
  <si>
    <t>State minimums vary; consider higher liability</t>
  </si>
  <si>
    <t>If you have employees</t>
  </si>
  <si>
    <t>Product-market fit; influencer preview</t>
  </si>
  <si>
    <t>First 5–7 days of operations</t>
  </si>
  <si>
    <t>Closed-toe shoes, cut gloves, aprons, hats</t>
  </si>
  <si>
    <t>iPad/reader, data plan, KDS (optional)</t>
  </si>
  <si>
    <t>Domain, simple landing page, order link</t>
  </si>
  <si>
    <t>Menu photos, short videos, press kit</t>
  </si>
  <si>
    <t>BOGO, loyalty program, SMS club</t>
  </si>
  <si>
    <t>Recommended buffer for surprises</t>
  </si>
  <si>
    <t>Line Item</t>
  </si>
  <si>
    <t>Mon</t>
  </si>
  <si>
    <t>Tue</t>
  </si>
  <si>
    <t>Wed</t>
  </si>
  <si>
    <t>Thu</t>
  </si>
  <si>
    <t>Fri</t>
  </si>
  <si>
    <t>Sat</t>
  </si>
  <si>
    <t>Sun</t>
  </si>
  <si>
    <t>Total</t>
  </si>
  <si>
    <t>Sales</t>
  </si>
  <si>
    <t>COGS (food + paper)</t>
  </si>
  <si>
    <t>Labor (wages + taxes)</t>
  </si>
  <si>
    <t>Fuel (generator/vehicle)</t>
  </si>
  <si>
    <t>Event &amp; parking fees</t>
  </si>
  <si>
    <t>Commissary rent</t>
  </si>
  <si>
    <t>Insurance (pro-rated weekly)</t>
  </si>
  <si>
    <t>POS &amp; processing fees</t>
  </si>
  <si>
    <t>Maintenance &amp; repairs</t>
  </si>
  <si>
    <t>Enter gross sales per day</t>
  </si>
  <si>
    <t>Target 25–35% of sales</t>
  </si>
  <si>
    <t>Target 20–30% of sales</t>
  </si>
  <si>
    <t>Event Name</t>
  </si>
  <si>
    <t>Date</t>
  </si>
  <si>
    <t>City/State</t>
  </si>
  <si>
    <t>Booth/Festival Fee (USD)</t>
  </si>
  <si>
    <t>Expected Attendance</t>
  </si>
  <si>
    <t>Capture Rate (%)</t>
  </si>
  <si>
    <t>Avg Ticket (USD)</t>
  </si>
  <si>
    <t>Projected Sales (USD)</t>
  </si>
  <si>
    <t>Power Available (amps)</t>
  </si>
  <si>
    <t>Water Access (Y/N)</t>
  </si>
  <si>
    <t>Load-in Time</t>
  </si>
  <si>
    <t>Menu (limited 3–5 items)</t>
  </si>
  <si>
    <t>Prep Hours</t>
  </si>
  <si>
    <t>Staff Count</t>
  </si>
  <si>
    <t>Weather Plan Notes</t>
  </si>
  <si>
    <t>ROI = (Sales - Fee - Est.COGS - Est.Labor) / Fee</t>
  </si>
  <si>
    <t>Est. COGS (USD)</t>
  </si>
  <si>
    <t>Est. Labor (USD)</t>
  </si>
  <si>
    <t>Contact / Requirements</t>
  </si>
  <si>
    <t>Permit/Doc</t>
  </si>
  <si>
    <t>Issuing Authority</t>
  </si>
  <si>
    <t>Application Submitted</t>
  </si>
  <si>
    <t>Fee (USD)</t>
  </si>
  <si>
    <t>Approved On</t>
  </si>
  <si>
    <t>Expires On</t>
  </si>
  <si>
    <t>Renewal Reminder</t>
  </si>
  <si>
    <t>Business license</t>
  </si>
  <si>
    <t>Health permit (mobile food)</t>
  </si>
  <si>
    <t>Commissary agreement</t>
  </si>
  <si>
    <t>Vehicle registration</t>
  </si>
  <si>
    <t>Parking/vending permit</t>
  </si>
  <si>
    <t>Temporary event permit</t>
  </si>
  <si>
    <t>Price (USD)</t>
  </si>
  <si>
    <t>Food Cost (USD)</t>
  </si>
  <si>
    <t>Popularity (1-5)</t>
  </si>
  <si>
    <t>Gross Profit (USD)</t>
  </si>
  <si>
    <t>Food Cost %</t>
  </si>
  <si>
    <t>Quadrant</t>
  </si>
  <si>
    <t>Target Food Cost % (e.g., 0.28)</t>
  </si>
  <si>
    <t>Estimated Food Cost (USD)</t>
  </si>
  <si>
    <t>Suggested Price (USD) = Food Cost / Target %</t>
  </si>
  <si>
    <t>Partner/Venue</t>
  </si>
  <si>
    <t>Hours</t>
  </si>
  <si>
    <t>Deal (rev share / flat / min)</t>
  </si>
  <si>
    <t>COI Required (Y/N)</t>
  </si>
  <si>
    <t>Local brewery</t>
  </si>
  <si>
    <t>Farmers market</t>
  </si>
  <si>
    <t>Fri 5–9pm</t>
  </si>
  <si>
    <t>Sat 9–1pm</t>
  </si>
  <si>
    <t>20% revenue share</t>
  </si>
  <si>
    <t>Flat $75 + power</t>
  </si>
  <si>
    <t>Task</t>
  </si>
  <si>
    <t>Initials</t>
  </si>
  <si>
    <t>Time</t>
  </si>
  <si>
    <t>Pre-trip: tires, lights, propane, water, temp logs</t>
  </si>
  <si>
    <t>Sanitizer buckets made (tested)</t>
  </si>
  <si>
    <t>Handwash station stocked (soap, towels)</t>
  </si>
  <si>
    <t>Hot holding pre-heated; cold holding &lt;= 41°F</t>
  </si>
  <si>
    <t>Thermometers calibrated</t>
  </si>
  <si>
    <t>Cash drawer/POS tested &amp; paper loaded</t>
  </si>
  <si>
    <t>Generator fueled / shore power verified</t>
  </si>
  <si>
    <t>Service window &amp; signage set</t>
  </si>
  <si>
    <t>Closing: temp log, cooling logs, waste water disposed legally</t>
  </si>
  <si>
    <t>Closing: surfaces sanitized, floors mopped</t>
  </si>
  <si>
    <t>Closing: inventory &amp; prep list for tomorrow</t>
  </si>
  <si>
    <t>Subtotal</t>
  </si>
  <si>
    <t>Contingency %</t>
  </si>
  <si>
    <t>Contingency Amount</t>
  </si>
  <si>
    <t>Grand Total</t>
  </si>
  <si>
    <t>NET PROFIT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</si>
</sst>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12</v>
      </c>
      <c r="D2" t="s">
        <v>37</v>
      </c>
    </row>
    <row r="3" spans="1:4">
      <c r="A3" t="s">
        <v>4</v>
      </c>
      <c r="B3" t="s">
        <v>13</v>
      </c>
      <c r="D3" t="s">
        <v>38</v>
      </c>
    </row>
    <row r="4" spans="1:4">
      <c r="A4" t="s">
        <v>4</v>
      </c>
      <c r="B4" t="s">
        <v>14</v>
      </c>
      <c r="D4" t="s">
        <v>39</v>
      </c>
    </row>
    <row r="5" spans="1:4">
      <c r="A5" t="s">
        <v>5</v>
      </c>
      <c r="B5" t="s">
        <v>15</v>
      </c>
      <c r="D5" t="s">
        <v>40</v>
      </c>
    </row>
    <row r="6" spans="1:4">
      <c r="A6" t="s">
        <v>5</v>
      </c>
      <c r="B6" t="s">
        <v>16</v>
      </c>
      <c r="D6" t="s">
        <v>41</v>
      </c>
    </row>
    <row r="7" spans="1:4">
      <c r="A7" t="s">
        <v>5</v>
      </c>
      <c r="B7" t="s">
        <v>17</v>
      </c>
      <c r="D7" t="s">
        <v>42</v>
      </c>
    </row>
    <row r="8" spans="1:4">
      <c r="A8" t="s">
        <v>5</v>
      </c>
      <c r="B8" t="s">
        <v>18</v>
      </c>
      <c r="D8" t="s">
        <v>43</v>
      </c>
    </row>
    <row r="9" spans="1:4">
      <c r="A9" t="s">
        <v>5</v>
      </c>
      <c r="B9" t="s">
        <v>19</v>
      </c>
      <c r="D9" t="s">
        <v>44</v>
      </c>
    </row>
    <row r="10" spans="1:4">
      <c r="A10" t="s">
        <v>5</v>
      </c>
      <c r="B10" t="s">
        <v>20</v>
      </c>
      <c r="D10" t="s">
        <v>45</v>
      </c>
    </row>
    <row r="11" spans="1:4">
      <c r="A11" t="s">
        <v>6</v>
      </c>
      <c r="B11" t="s">
        <v>21</v>
      </c>
      <c r="D11" t="s">
        <v>46</v>
      </c>
    </row>
    <row r="12" spans="1:4">
      <c r="A12" t="s">
        <v>6</v>
      </c>
      <c r="B12" t="s">
        <v>22</v>
      </c>
      <c r="D12" t="s">
        <v>47</v>
      </c>
    </row>
    <row r="13" spans="1:4">
      <c r="A13" t="s">
        <v>6</v>
      </c>
      <c r="B13" t="s">
        <v>23</v>
      </c>
      <c r="D13" t="s">
        <v>48</v>
      </c>
    </row>
    <row r="14" spans="1:4">
      <c r="A14" t="s">
        <v>6</v>
      </c>
      <c r="B14" t="s">
        <v>24</v>
      </c>
      <c r="D14" t="s">
        <v>49</v>
      </c>
    </row>
    <row r="15" spans="1:4">
      <c r="A15" t="s">
        <v>6</v>
      </c>
      <c r="B15" t="s">
        <v>25</v>
      </c>
      <c r="D15" t="s">
        <v>50</v>
      </c>
    </row>
    <row r="16" spans="1:4">
      <c r="A16" t="s">
        <v>7</v>
      </c>
      <c r="B16" t="s">
        <v>26</v>
      </c>
      <c r="D16" t="s">
        <v>51</v>
      </c>
    </row>
    <row r="17" spans="1:4">
      <c r="A17" t="s">
        <v>7</v>
      </c>
      <c r="B17" t="s">
        <v>27</v>
      </c>
      <c r="D17" t="s">
        <v>52</v>
      </c>
    </row>
    <row r="18" spans="1:4">
      <c r="A18" t="s">
        <v>7</v>
      </c>
      <c r="B18" t="s">
        <v>28</v>
      </c>
      <c r="D18" t="s">
        <v>53</v>
      </c>
    </row>
    <row r="19" spans="1:4">
      <c r="A19" t="s">
        <v>8</v>
      </c>
      <c r="B19" t="s">
        <v>29</v>
      </c>
      <c r="D19" t="s">
        <v>54</v>
      </c>
    </row>
    <row r="20" spans="1:4">
      <c r="A20" t="s">
        <v>8</v>
      </c>
      <c r="B20" t="s">
        <v>30</v>
      </c>
      <c r="D20" t="s">
        <v>55</v>
      </c>
    </row>
    <row r="21" spans="1:4">
      <c r="A21" t="s">
        <v>8</v>
      </c>
      <c r="B21" t="s">
        <v>31</v>
      </c>
      <c r="D21" t="s">
        <v>56</v>
      </c>
    </row>
    <row r="22" spans="1:4">
      <c r="A22" t="s">
        <v>9</v>
      </c>
      <c r="B22" t="s">
        <v>32</v>
      </c>
      <c r="D22" t="s">
        <v>57</v>
      </c>
    </row>
    <row r="23" spans="1:4">
      <c r="A23" t="s">
        <v>9</v>
      </c>
      <c r="B23" t="s">
        <v>33</v>
      </c>
      <c r="D23" t="s">
        <v>58</v>
      </c>
    </row>
    <row r="24" spans="1:4">
      <c r="A24" t="s">
        <v>10</v>
      </c>
      <c r="B24" t="s">
        <v>34</v>
      </c>
      <c r="D24" t="s">
        <v>59</v>
      </c>
    </row>
    <row r="25" spans="1:4">
      <c r="A25" t="s">
        <v>10</v>
      </c>
      <c r="B25" t="s">
        <v>35</v>
      </c>
      <c r="D25" t="s">
        <v>60</v>
      </c>
    </row>
    <row r="26" spans="1:4">
      <c r="A26" t="s">
        <v>11</v>
      </c>
      <c r="B26" t="s">
        <v>36</v>
      </c>
      <c r="D26" t="s">
        <v>61</v>
      </c>
    </row>
    <row r="28" spans="1:4">
      <c r="B28" s="2" t="s">
        <v>148</v>
      </c>
      <c r="C28" s="3">
        <f>SUM(C2:C26)</f>
        <v>0</v>
      </c>
    </row>
    <row r="29" spans="1:4">
      <c r="B29" s="2" t="s">
        <v>149</v>
      </c>
      <c r="C29" s="4">
        <v>0.1</v>
      </c>
    </row>
    <row r="30" spans="1:4">
      <c r="B30" s="2" t="s">
        <v>150</v>
      </c>
      <c r="C30" s="3">
        <f>C28*C27</f>
        <v>0</v>
      </c>
    </row>
    <row r="31" spans="1:4">
      <c r="B31" s="2" t="s">
        <v>151</v>
      </c>
      <c r="C31" s="3">
        <f>C27+C30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/>
  </sheetViews>
  <sheetFormatPr defaultRowHeight="15"/>
  <sheetData>
    <row r="1" spans="1:10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3</v>
      </c>
    </row>
    <row r="2" spans="1:10">
      <c r="A2" t="s">
        <v>71</v>
      </c>
      <c r="I2">
        <f>SUM(B2:H2)</f>
        <v>0</v>
      </c>
      <c r="J2" t="s">
        <v>80</v>
      </c>
    </row>
    <row r="3" spans="1:10">
      <c r="A3" t="s">
        <v>72</v>
      </c>
      <c r="I3">
        <f>SUM(B3:H3)</f>
        <v>0</v>
      </c>
      <c r="J3" t="s">
        <v>81</v>
      </c>
    </row>
    <row r="4" spans="1:10">
      <c r="A4" t="s">
        <v>73</v>
      </c>
      <c r="I4">
        <f>SUM(B4:H4)</f>
        <v>0</v>
      </c>
      <c r="J4" t="s">
        <v>82</v>
      </c>
    </row>
    <row r="5" spans="1:10">
      <c r="A5" t="s">
        <v>74</v>
      </c>
      <c r="I5">
        <f>SUM(B5:H5)</f>
        <v>0</v>
      </c>
    </row>
    <row r="6" spans="1:10">
      <c r="A6" t="s">
        <v>75</v>
      </c>
      <c r="I6">
        <f>SUM(B6:H6)</f>
        <v>0</v>
      </c>
    </row>
    <row r="7" spans="1:10">
      <c r="A7" t="s">
        <v>76</v>
      </c>
      <c r="I7">
        <f>SUM(B7:H7)</f>
        <v>0</v>
      </c>
    </row>
    <row r="8" spans="1:10">
      <c r="A8" t="s">
        <v>77</v>
      </c>
      <c r="I8">
        <f>SUM(B8:H8)</f>
        <v>0</v>
      </c>
    </row>
    <row r="9" spans="1:10">
      <c r="A9" t="s">
        <v>78</v>
      </c>
      <c r="I9">
        <f>SUM(B9:H9)</f>
        <v>0</v>
      </c>
    </row>
    <row r="10" spans="1:10">
      <c r="A10" t="s">
        <v>79</v>
      </c>
      <c r="I10">
        <f>SUM(B10:H10)</f>
        <v>0</v>
      </c>
    </row>
    <row r="11" spans="1:10">
      <c r="A11" t="s">
        <v>10</v>
      </c>
      <c r="I11">
        <f>SUM(B11:H11)</f>
        <v>0</v>
      </c>
    </row>
    <row r="12" spans="1:10">
      <c r="A12" t="s">
        <v>11</v>
      </c>
      <c r="I12">
        <f>SUM(B12:H12)</f>
        <v>0</v>
      </c>
    </row>
    <row r="13" spans="1:10">
      <c r="A13" s="2" t="s">
        <v>152</v>
      </c>
      <c r="I13" s="3">
        <f>I2-SUM(I3:I12)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"/>
  <sheetViews>
    <sheetView workbookViewId="0"/>
  </sheetViews>
  <sheetFormatPr defaultRowHeight="15"/>
  <sheetData>
    <row r="1" spans="1:19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92</v>
      </c>
      <c r="K1" s="1" t="s">
        <v>93</v>
      </c>
      <c r="L1" s="1" t="s">
        <v>94</v>
      </c>
      <c r="M1" s="1" t="s">
        <v>95</v>
      </c>
      <c r="N1" s="1" t="s">
        <v>96</v>
      </c>
      <c r="O1" s="1" t="s">
        <v>97</v>
      </c>
      <c r="P1" s="2" t="s">
        <v>98</v>
      </c>
      <c r="Q1" s="1" t="s">
        <v>99</v>
      </c>
      <c r="R1" s="1" t="s">
        <v>100</v>
      </c>
      <c r="S1" s="1" t="s">
        <v>101</v>
      </c>
    </row>
    <row r="2" spans="1:19">
      <c r="H2">
        <f>E2*(F2/100)*G2</f>
        <v>0</v>
      </c>
      <c r="P2">
        <f>(H2 - D2 - Q2 - R2)/D2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workbookViewId="0"/>
  </sheetViews>
  <sheetFormatPr defaultRowHeight="15"/>
  <sheetData>
    <row r="1" spans="1:7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  <c r="G1" s="1" t="s">
        <v>108</v>
      </c>
    </row>
    <row r="2" spans="1:7">
      <c r="A2" t="s">
        <v>109</v>
      </c>
    </row>
    <row r="3" spans="1:7">
      <c r="A3" t="s">
        <v>110</v>
      </c>
    </row>
    <row r="4" spans="1:7">
      <c r="A4" t="s">
        <v>111</v>
      </c>
    </row>
    <row r="5" spans="1:7">
      <c r="A5" t="s">
        <v>23</v>
      </c>
    </row>
    <row r="6" spans="1:7">
      <c r="A6" t="s">
        <v>112</v>
      </c>
    </row>
    <row r="7" spans="1:7">
      <c r="A7" t="s">
        <v>113</v>
      </c>
    </row>
    <row r="8" spans="1:7">
      <c r="A8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"/>
  <sheetViews>
    <sheetView workbookViewId="0"/>
  </sheetViews>
  <sheetFormatPr defaultRowHeight="15"/>
  <sheetData>
    <row r="1" spans="1:9">
      <c r="A1" s="1" t="s">
        <v>1</v>
      </c>
      <c r="B1" s="1" t="s">
        <v>0</v>
      </c>
      <c r="C1" s="1" t="s">
        <v>115</v>
      </c>
      <c r="D1" s="1" t="s">
        <v>116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3</v>
      </c>
    </row>
    <row r="2" spans="1:9">
      <c r="F2">
        <f>IFERROR(C2-D2,"")</f>
        <v>0</v>
      </c>
      <c r="G2">
        <f>IFERROR(D2/C2,"")</f>
        <v>0</v>
      </c>
      <c r="H2">
        <f>IF(AND(E2&lt;&gt;"",C2&lt;&gt;""),IF(AND(E2&gt;=4,G2&lt;=0.30),"Star",IF(AND(E2&gt;=4,G2&gt;0.30),"Puzzle",IF(AND(E2&lt;4,G2&lt;=0.30),"Plow-horse","Dog"))),"")</f>
        <v>0</v>
      </c>
    </row>
    <row r="3" spans="1:9">
      <c r="F3">
        <f>IFERROR(C3-D3,"")</f>
        <v>0</v>
      </c>
      <c r="G3">
        <f>IFERROR(D3/C3,"")</f>
        <v>0</v>
      </c>
      <c r="H3">
        <f>IF(AND(E3&lt;&gt;"",C3&lt;&gt;""),IF(AND(E3&gt;=4,G3&lt;=0.30),"Star",IF(AND(E3&gt;=4,G3&gt;0.30),"Puzzle",IF(AND(E3&lt;4,G3&lt;=0.30),"Plow-horse","Dog"))),"")</f>
        <v>0</v>
      </c>
    </row>
    <row r="4" spans="1:9">
      <c r="F4">
        <f>IFERROR(C4-D4,"")</f>
        <v>0</v>
      </c>
      <c r="G4">
        <f>IFERROR(D4/C4,"")</f>
        <v>0</v>
      </c>
      <c r="H4">
        <f>IF(AND(E4&lt;&gt;"",C4&lt;&gt;""),IF(AND(E4&gt;=4,G4&lt;=0.30),"Star",IF(AND(E4&gt;=4,G4&gt;0.30),"Puzzle",IF(AND(E4&lt;4,G4&lt;=0.30),"Plow-horse","Dog"))),"")</f>
        <v>0</v>
      </c>
    </row>
    <row r="5" spans="1:9">
      <c r="F5">
        <f>IFERROR(C5-D5,"")</f>
        <v>0</v>
      </c>
      <c r="G5">
        <f>IFERROR(D5/C5,"")</f>
        <v>0</v>
      </c>
      <c r="H5">
        <f>IF(AND(E5&lt;&gt;"",C5&lt;&gt;""),IF(AND(E5&gt;=4,G5&lt;=0.30),"Star",IF(AND(E5&gt;=4,G5&gt;0.30),"Puzzle",IF(AND(E5&lt;4,G5&lt;=0.30),"Plow-horse","Dog"))),"")</f>
        <v>0</v>
      </c>
    </row>
    <row r="6" spans="1:9">
      <c r="F6">
        <f>IFERROR(C6-D6,"")</f>
        <v>0</v>
      </c>
      <c r="G6">
        <f>IFERROR(D6/C6,"")</f>
        <v>0</v>
      </c>
      <c r="H6">
        <f>IF(AND(E6&lt;&gt;"",C6&lt;&gt;""),IF(AND(E6&gt;=4,G6&lt;=0.30),"Star",IF(AND(E6&gt;=4,G6&gt;0.30),"Puzzle",IF(AND(E6&lt;4,G6&lt;=0.30),"Plow-horse","Dog"))),"")</f>
        <v>0</v>
      </c>
    </row>
    <row r="7" spans="1:9">
      <c r="F7">
        <f>IFERROR(C7-D7,"")</f>
        <v>0</v>
      </c>
      <c r="G7">
        <f>IFERROR(D7/C7,"")</f>
        <v>0</v>
      </c>
      <c r="H7">
        <f>IF(AND(E7&lt;&gt;"",C7&lt;&gt;""),IF(AND(E7&gt;=4,G7&lt;=0.30),"Star",IF(AND(E7&gt;=4,G7&gt;0.30),"Puzzle",IF(AND(E7&lt;4,G7&lt;=0.30),"Plow-horse","Dog"))),"")</f>
        <v>0</v>
      </c>
    </row>
    <row r="8" spans="1:9">
      <c r="F8">
        <f>IFERROR(C8-D8,"")</f>
        <v>0</v>
      </c>
      <c r="G8">
        <f>IFERROR(D8/C8,"")</f>
        <v>0</v>
      </c>
      <c r="H8">
        <f>IF(AND(E8&lt;&gt;"",C8&lt;&gt;""),IF(AND(E8&gt;=4,G8&lt;=0.30),"Star",IF(AND(E8&gt;=4,G8&gt;0.30),"Puzzle",IF(AND(E8&lt;4,G8&lt;=0.30),"Plow-horse","Dog"))),"")</f>
        <v>0</v>
      </c>
    </row>
    <row r="9" spans="1:9">
      <c r="F9">
        <f>IFERROR(C9-D9,"")</f>
        <v>0</v>
      </c>
      <c r="G9">
        <f>IFERROR(D9/C9,"")</f>
        <v>0</v>
      </c>
      <c r="H9">
        <f>IF(AND(E9&lt;&gt;"",C9&lt;&gt;""),IF(AND(E9&gt;=4,G9&lt;=0.30),"Star",IF(AND(E9&gt;=4,G9&gt;0.30),"Puzzle",IF(AND(E9&lt;4,G9&lt;=0.30),"Plow-horse","Dog"))),"")</f>
        <v>0</v>
      </c>
    </row>
    <row r="10" spans="1:9">
      <c r="F10">
        <f>IFERROR(C10-D10,"")</f>
        <v>0</v>
      </c>
      <c r="G10">
        <f>IFERROR(D10/C10,"")</f>
        <v>0</v>
      </c>
      <c r="H10">
        <f>IF(AND(E10&lt;&gt;"",C10&lt;&gt;""),IF(AND(E10&gt;=4,G10&lt;=0.30),"Star",IF(AND(E10&gt;=4,G10&gt;0.30),"Puzzle",IF(AND(E10&lt;4,G10&lt;=0.30),"Plow-horse","Dog"))),"")</f>
        <v>0</v>
      </c>
    </row>
    <row r="11" spans="1:9">
      <c r="F11">
        <f>IFERROR(C11-D11,"")</f>
        <v>0</v>
      </c>
      <c r="G11">
        <f>IFERROR(D11/C11,"")</f>
        <v>0</v>
      </c>
      <c r="H11">
        <f>IF(AND(E11&lt;&gt;"",C11&lt;&gt;""),IF(AND(E11&gt;=4,G11&lt;=0.30),"Star",IF(AND(E11&gt;=4,G11&gt;0.30),"Puzzle",IF(AND(E11&lt;4,G11&lt;=0.30),"Plow-horse","Dog"))),"")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RowHeight="15"/>
  <sheetData>
    <row r="1" spans="1:4">
      <c r="A1" s="1" t="s">
        <v>1</v>
      </c>
      <c r="B1" s="1" t="s">
        <v>121</v>
      </c>
      <c r="C1" s="1" t="s">
        <v>122</v>
      </c>
      <c r="D1" s="1" t="s">
        <v>123</v>
      </c>
    </row>
    <row r="2" spans="1:4">
      <c r="B2">
        <v>0.28</v>
      </c>
      <c r="D2">
        <f>IFERROR(C2/B2,"")</f>
        <v>0</v>
      </c>
    </row>
    <row r="3" spans="1:4">
      <c r="B3">
        <v>0.28</v>
      </c>
      <c r="D3">
        <f>IFERROR(C3/B3,"")</f>
        <v>0</v>
      </c>
    </row>
    <row r="4" spans="1:4">
      <c r="B4">
        <v>0.28</v>
      </c>
      <c r="D4">
        <f>IFERROR(C4/B4,"")</f>
        <v>0</v>
      </c>
    </row>
    <row r="5" spans="1:4">
      <c r="B5">
        <v>0.28</v>
      </c>
      <c r="D5">
        <f>IFERROR(C5/B5,"")</f>
        <v>0</v>
      </c>
    </row>
    <row r="6" spans="1:4">
      <c r="B6">
        <v>0.28</v>
      </c>
      <c r="D6">
        <f>IFERROR(C6/B6,"")</f>
        <v>0</v>
      </c>
    </row>
    <row r="7" spans="1:4">
      <c r="B7">
        <v>0.28</v>
      </c>
      <c r="D7">
        <f>IFERROR(C7/B7,"")</f>
        <v>0</v>
      </c>
    </row>
    <row r="8" spans="1:4">
      <c r="B8">
        <v>0.28</v>
      </c>
      <c r="D8">
        <f>IFERROR(C8/B8,"")</f>
        <v>0</v>
      </c>
    </row>
    <row r="9" spans="1:4">
      <c r="B9">
        <v>0.28</v>
      </c>
      <c r="D9">
        <f>IFERROR(C9/B9,"")</f>
        <v>0</v>
      </c>
    </row>
    <row r="10" spans="1:4">
      <c r="B10">
        <v>0.28</v>
      </c>
      <c r="D10">
        <f>IFERROR(C10/B10,"")</f>
        <v>0</v>
      </c>
    </row>
    <row r="11" spans="1:4">
      <c r="B11">
        <v>0.28</v>
      </c>
      <c r="D11">
        <f>IFERROR(C11/B11,"")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/>
  </sheetViews>
  <sheetFormatPr defaultRowHeight="15"/>
  <sheetData>
    <row r="1" spans="1:5">
      <c r="A1" s="1" t="s">
        <v>124</v>
      </c>
      <c r="B1" s="1" t="s">
        <v>125</v>
      </c>
      <c r="C1" s="1" t="s">
        <v>126</v>
      </c>
      <c r="D1" s="1" t="s">
        <v>127</v>
      </c>
      <c r="E1" s="1" t="s">
        <v>3</v>
      </c>
    </row>
    <row r="2" spans="1:5">
      <c r="A2" t="s">
        <v>128</v>
      </c>
      <c r="B2" t="s">
        <v>130</v>
      </c>
      <c r="C2" t="s">
        <v>132</v>
      </c>
    </row>
    <row r="3" spans="1:5">
      <c r="A3" t="s">
        <v>129</v>
      </c>
      <c r="B3" t="s">
        <v>131</v>
      </c>
      <c r="C3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"/>
  <sheetData>
    <row r="1" spans="1:4">
      <c r="A1" s="1" t="s">
        <v>134</v>
      </c>
      <c r="B1" s="1" t="s">
        <v>135</v>
      </c>
      <c r="C1" s="1" t="s">
        <v>136</v>
      </c>
      <c r="D1" s="1" t="s">
        <v>3</v>
      </c>
    </row>
    <row r="2" spans="1:4">
      <c r="A2" t="s">
        <v>137</v>
      </c>
    </row>
    <row r="3" spans="1:4">
      <c r="A3" t="s">
        <v>138</v>
      </c>
    </row>
    <row r="4" spans="1:4">
      <c r="A4" t="s">
        <v>139</v>
      </c>
    </row>
    <row r="5" spans="1:4">
      <c r="A5" t="s">
        <v>140</v>
      </c>
    </row>
    <row r="6" spans="1:4">
      <c r="A6" t="s">
        <v>141</v>
      </c>
    </row>
    <row r="7" spans="1:4">
      <c r="A7" t="s">
        <v>142</v>
      </c>
    </row>
    <row r="8" spans="1:4">
      <c r="A8" t="s">
        <v>143</v>
      </c>
    </row>
    <row r="9" spans="1:4">
      <c r="A9" t="s">
        <v>144</v>
      </c>
    </row>
    <row r="10" spans="1:4">
      <c r="A10" t="s">
        <v>145</v>
      </c>
    </row>
    <row r="11" spans="1:4">
      <c r="A11" t="s">
        <v>146</v>
      </c>
    </row>
    <row r="12" spans="1:4">
      <c r="A1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Startup Budget</vt:lpstr>
      <vt:lpstr>Weekly P&amp;L</vt:lpstr>
      <vt:lpstr>Festival Planner</vt:lpstr>
      <vt:lpstr>Permit Tracker</vt:lpstr>
      <vt:lpstr>Menu Engineering</vt:lpstr>
      <vt:lpstr>Pricing Calculator</vt:lpstr>
      <vt:lpstr>Popups &amp; Partners</vt:lpstr>
      <vt:lpstr>Daily Checklists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2025-08-08T10:10:13Z</dcterms:created>
  <dcterms:modified xsi:type="dcterms:W3CDTF">2025-08-08T10:10:13Z</dcterms:modified>
</cp:coreProperties>
</file>